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<sst xmlns="http://schemas.openxmlformats.org/spreadsheetml/2006/main" count="23" uniqueCount="22">
  <si>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Note Amount (PV)</t>
  </si>
  <si>
    <t xml:space="preserve">Interest Rate </t>
  </si>
  <si>
    <t>Term (months)</t>
  </si>
  <si>
    <t>Payment Amount</t>
  </si>
  <si>
    <t>Net Purchase Price</t>
  </si>
  <si>
    <t>Original</t>
  </si>
  <si>
    <t>Current</t>
  </si>
  <si>
    <t>Balance</t>
  </si>
  <si>
    <t>Rate</t>
  </si>
  <si>
    <t>Term (remaining)</t>
  </si>
  <si>
    <t>Payments Made</t>
  </si>
  <si>
    <t>*Red Text are User input</t>
  </si>
  <si>
    <t>Balloon Amount</t>
  </si>
  <si>
    <t>Balloon Term (month)</t>
  </si>
  <si>
    <t>Balloon Due in (month)</t>
  </si>
  <si>
    <t>Partical Purchase</t>
  </si>
  <si>
    <t>Total Pmt Amt Purchased</t>
  </si>
  <si>
    <t>Purchase Price</t>
  </si>
  <si>
    <t xml:space="preserve">Input number of payments </t>
  </si>
  <si>
    <t>Input desired Yield (%)</t>
  </si>
  <si>
    <t>Note Purchase Calculator (Yield)</t>
  </si>
  <si>
    <t>Pmts remaining to seller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</si>
</sst>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8" fontId="4" fillId="3" borderId="3" xfId="0" applyNumberFormat="1" applyFont="1" applyFill="1" applyBorder="1" applyAlignment="1">
      <alignment horizontal="center"/>
    </xf>
    <xf numFmtId="44" fontId="4" fillId="3" borderId="1" xfId="17" applyFont="1" applyFill="1" applyBorder="1" applyAlignment="1">
      <alignment horizontal="center"/>
    </xf>
    <xf numFmtId="8" fontId="4" fillId="3" borderId="2" xfId="17" applyNumberFormat="1" applyFont="1" applyFill="1" applyBorder="1" applyAlignment="1">
      <alignment horizontal="center"/>
    </xf>
    <xf numFmtId="44" fontId="5" fillId="3" borderId="1" xfId="17" applyFont="1" applyFill="1" applyBorder="1" applyAlignment="1">
      <alignment horizontal="center"/>
    </xf>
    <xf numFmtId="165" fontId="5" fillId="3" borderId="3" xfId="19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center"/>
    </xf>
    <xf numFmtId="10" fontId="5" fillId="3" borderId="8" xfId="19" applyNumberFormat="1" applyFont="1" applyFill="1" applyBorder="1" applyAlignment="1">
      <alignment horizontal="center" vertical="center"/>
    </xf>
    <xf numFmtId="10" fontId="5" fillId="3" borderId="9" xfId="19" applyNumberFormat="1" applyFont="1" applyFill="1" applyBorder="1" applyAlignment="1">
      <alignment horizontal="center" vertical="center"/>
    </xf>
    <xf numFmtId="8" fontId="4" fillId="3" borderId="10" xfId="17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27.57421875" style="2" bestFit="1" customWidth="1"/>
    <col min="3" max="3" width="14.57421875" style="2" customWidth="1"/>
    <col min="4" max="4" width="4.421875" style="2" customWidth="1"/>
    <col min="5" max="5" width="25.8515625" style="2" customWidth="1"/>
    <col min="6" max="6" width="14.00390625" style="2" customWidth="1"/>
    <col min="7" max="16384" width="9.140625" style="2" customWidth="1"/>
  </cols>
  <sheetData>
    <row r="1" spans="2:6" ht="15.75">
      <c r="B1" s="1" t="s">
        <v>20</v>
      </c>
      <c r="C1" s="1"/>
      <c r="D1" s="1"/>
      <c r="E1" s="1"/>
      <c r="F1" s="1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3" t="s">
        <v>5</v>
      </c>
      <c r="C3" s="3"/>
      <c r="D3" s="5"/>
      <c r="E3" s="3" t="s">
        <v>6</v>
      </c>
      <c r="F3" s="3"/>
    </row>
    <row r="4" spans="1:6" ht="12.75">
      <c r="A4" s="5"/>
      <c r="B4" s="11" t="s">
        <v>0</v>
      </c>
      <c r="C4" s="24">
        <v>100000</v>
      </c>
      <c r="D4" s="5"/>
      <c r="E4" s="8" t="s">
        <v>7</v>
      </c>
      <c r="F4" s="28">
        <f>-(PV(F5/12,F6,F8,0))</f>
        <v>99158.453328307</v>
      </c>
    </row>
    <row r="5" spans="1:6" ht="12.75">
      <c r="A5" s="5"/>
      <c r="B5" s="10" t="s">
        <v>1</v>
      </c>
      <c r="C5" s="25">
        <v>0.07</v>
      </c>
      <c r="D5" s="5"/>
      <c r="E5" s="13" t="s">
        <v>8</v>
      </c>
      <c r="F5" s="29">
        <f>C5</f>
        <v>0.07</v>
      </c>
    </row>
    <row r="6" spans="1:6" ht="12.75">
      <c r="A6" s="5"/>
      <c r="B6" s="10" t="s">
        <v>2</v>
      </c>
      <c r="C6" s="26">
        <v>360</v>
      </c>
      <c r="D6" s="5"/>
      <c r="E6" s="13" t="s">
        <v>9</v>
      </c>
      <c r="F6" s="13">
        <f>C6-C8</f>
        <v>350</v>
      </c>
    </row>
    <row r="7" spans="1:6" ht="12.75">
      <c r="A7" s="5"/>
      <c r="B7" s="10" t="s">
        <v>13</v>
      </c>
      <c r="C7" s="26">
        <v>60</v>
      </c>
      <c r="D7" s="5"/>
      <c r="E7" s="13" t="s">
        <v>14</v>
      </c>
      <c r="F7" s="13">
        <f>C7-C8</f>
        <v>50</v>
      </c>
    </row>
    <row r="8" spans="1:6" ht="12.75">
      <c r="A8" s="5"/>
      <c r="B8" s="12" t="s">
        <v>10</v>
      </c>
      <c r="C8" s="27">
        <v>10</v>
      </c>
      <c r="D8" s="5"/>
      <c r="E8" s="9" t="s">
        <v>3</v>
      </c>
      <c r="F8" s="30">
        <f>C12</f>
        <v>665.3024951791826</v>
      </c>
    </row>
    <row r="9" spans="1:6" ht="12.75">
      <c r="A9" s="5"/>
      <c r="B9" s="5"/>
      <c r="C9" s="4"/>
      <c r="D9" s="5"/>
      <c r="E9" s="5"/>
      <c r="F9" s="6"/>
    </row>
    <row r="10" spans="1:6" ht="12.75">
      <c r="A10" s="5"/>
      <c r="B10" s="5"/>
      <c r="C10" s="4"/>
      <c r="D10" s="5"/>
      <c r="E10" s="5"/>
      <c r="F10" s="5"/>
    </row>
    <row r="11" spans="1:6" ht="12.75">
      <c r="A11" s="5"/>
      <c r="B11" s="8" t="s">
        <v>12</v>
      </c>
      <c r="C11" s="22">
        <f>IF(C7&gt;0,-(PV(C5/12,C6-C7,C12,)),"NA")</f>
        <v>94131.5898577919</v>
      </c>
      <c r="D11" s="5"/>
      <c r="E11" s="18" t="s">
        <v>19</v>
      </c>
      <c r="F11" s="31">
        <v>0.14</v>
      </c>
    </row>
    <row r="12" spans="1:6" ht="12.75">
      <c r="A12" s="5"/>
      <c r="B12" s="9" t="s">
        <v>3</v>
      </c>
      <c r="C12" s="23">
        <f>-(PMT(C5/12,C6,C4,))</f>
        <v>665.3024951791826</v>
      </c>
      <c r="D12" s="5"/>
      <c r="E12" s="19"/>
      <c r="F12" s="32"/>
    </row>
    <row r="13" spans="1:6" ht="12.75">
      <c r="A13" s="5"/>
      <c r="B13" s="5"/>
      <c r="C13" s="5"/>
      <c r="D13" s="5"/>
      <c r="E13" s="5"/>
      <c r="F13" s="5"/>
    </row>
    <row r="14" spans="1:6" ht="12.75">
      <c r="A14" s="5"/>
      <c r="B14" s="5"/>
      <c r="C14" s="5"/>
      <c r="D14" s="5"/>
      <c r="E14" s="5"/>
      <c r="F14" s="5"/>
    </row>
    <row r="15" spans="1:6" ht="12.75">
      <c r="A15" s="5"/>
      <c r="B15" s="3" t="s">
        <v>15</v>
      </c>
      <c r="C15" s="3"/>
      <c r="D15" s="5"/>
      <c r="E15" s="17" t="s">
        <v>4</v>
      </c>
      <c r="F15" s="33">
        <f>-(PV(F11/12,F6,F8))</f>
        <v>56041.98928128189</v>
      </c>
    </row>
    <row r="16" spans="1:6" ht="12.75">
      <c r="A16" s="5"/>
      <c r="B16" s="14" t="s">
        <v>18</v>
      </c>
      <c r="C16" s="20">
        <v>180</v>
      </c>
      <c r="D16" s="5"/>
      <c r="E16" s="5"/>
      <c r="F16" s="5"/>
    </row>
    <row r="17" spans="1:6" ht="12.75">
      <c r="A17" s="5"/>
      <c r="B17" s="15" t="s">
        <v>16</v>
      </c>
      <c r="C17" s="21">
        <f>C12*C16</f>
        <v>119754.44913225288</v>
      </c>
      <c r="D17" s="5"/>
      <c r="E17" s="5"/>
      <c r="F17" s="5"/>
    </row>
    <row r="18" spans="1:6" ht="12.75">
      <c r="A18" s="5"/>
      <c r="B18" s="15" t="s">
        <v>17</v>
      </c>
      <c r="C18" s="21">
        <f>-(PV(F11/12,C16,C12))</f>
        <v>49957.3341518531</v>
      </c>
      <c r="D18" s="5"/>
      <c r="E18" s="5"/>
      <c r="F18" s="5"/>
    </row>
    <row r="19" spans="1:6" ht="12.75">
      <c r="A19" s="5"/>
      <c r="B19" s="16" t="s">
        <v>21</v>
      </c>
      <c r="C19" s="9">
        <f>F6-C16</f>
        <v>170</v>
      </c>
      <c r="D19" s="5"/>
      <c r="E19" s="5"/>
      <c r="F19" s="5"/>
    </row>
    <row r="20" spans="1:6" ht="12.75">
      <c r="A20" s="5"/>
      <c r="B20" s="5"/>
      <c r="C20" s="5"/>
      <c r="D20" s="5"/>
      <c r="E20" s="5"/>
      <c r="F20" s="5"/>
    </row>
    <row r="21" spans="1:6" ht="12.75">
      <c r="A21" s="5"/>
      <c r="B21" s="5"/>
      <c r="C21" s="5"/>
      <c r="D21" s="5"/>
      <c r="E21" s="5"/>
      <c r="F21" s="5"/>
    </row>
    <row r="22" spans="1:6" ht="12.75">
      <c r="A22" s="5"/>
      <c r="B22" s="7" t="s">
        <v>11</v>
      </c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</sheetData>
  <mergeCells count="6">
    <mergeCell ref="B15:C15"/>
    <mergeCell ref="B1:F1"/>
    <mergeCell ref="B3:C3"/>
    <mergeCell ref="E3:F3"/>
    <mergeCell ref="E11:E12"/>
    <mergeCell ref="F11:F12"/>
  </mergeCells>
  <printOptions/>
  <pageMargins left="0.75" right="0.75" top="1" bottom="1" header="0.5" footer="0.5"/>
  <pageSetup horizontalDpi="600" verticalDpi="600" orientation="portrait" r:id="rId1"/>
  <ignoredErrors>
    <ignoredError sqref="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Pinnacle Investments</dc:creator>
  <cp:keywords/>
  <dc:description/>
  <cp:lastModifiedBy>Hotel Guest</cp:lastModifiedBy>
  <dcterms:created xsi:type="dcterms:W3CDTF">2008-05-27T15:35:54Z</dcterms:created>
  <dcterms:modified xsi:type="dcterms:W3CDTF">2013-11-13T04:20:48Z</dcterms:modified>
  <cp:category/>
  <cp:version/>
  <cp:contentType/>
  <cp:contentStatus/>
</cp:coreProperties>
</file>